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activeTab="11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45621"/>
</workbook>
</file>

<file path=xl/calcChain.xml><?xml version="1.0" encoding="utf-8"?>
<calcChain xmlns="http://schemas.openxmlformats.org/spreadsheetml/2006/main">
  <c r="E7" i="7" l="1"/>
  <c r="E7" i="11" l="1"/>
  <c r="E7" i="14" l="1"/>
  <c r="E7" i="1" l="1"/>
  <c r="E7" i="13" l="1"/>
  <c r="E8" i="13"/>
  <c r="E7" i="2" l="1"/>
  <c r="E40" i="2" l="1"/>
  <c r="E36" i="2"/>
  <c r="E41" i="2" s="1"/>
  <c r="E35" i="2"/>
  <c r="E7" i="9" l="1"/>
  <c r="E23" i="2" l="1"/>
  <c r="E8" i="2"/>
  <c r="E42" i="5" l="1"/>
  <c r="E23" i="7" l="1"/>
  <c r="E23" i="8" l="1"/>
  <c r="E23" i="11" l="1"/>
  <c r="E23" i="12" l="1"/>
  <c r="E23" i="4" l="1"/>
  <c r="E7" i="12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36" i="11" l="1"/>
  <c r="E35" i="11"/>
  <c r="E13" i="12" l="1"/>
  <c r="E12" i="12"/>
  <c r="E11" i="12"/>
  <c r="E29" i="13"/>
  <c r="E28" i="13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5" i="10"/>
  <c r="E42" i="9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1" i="4"/>
  <c r="E42" i="7"/>
  <c r="E41" i="8"/>
  <c r="E42" i="10"/>
  <c r="E41" i="11"/>
  <c r="E42" i="12"/>
  <c r="E41" i="13"/>
  <c r="E42" i="14"/>
  <c r="E39" i="1"/>
  <c r="E42" i="1"/>
  <c r="E38" i="2" l="1"/>
  <c r="E43" i="1"/>
  <c r="E37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9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<sst xmlns="http://schemas.openxmlformats.org/spreadsheetml/2006/main" count="911" uniqueCount="19">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</sst>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1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3" fillId="0" borderId="0"/>
    <xf numFmtId="0" fontId="20" fillId="0" borderId="0"/>
  </cellStyleXfs>
  <cellXfs count="75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</cellXfs>
  <cellStyles count="15">
    <cellStyle name="Normal" xfId="0" builtinId="0"/>
    <cellStyle name="Normal 10" xfId="13"/>
    <cellStyle name="Normal 12" xfId="6"/>
    <cellStyle name="Normal 13" xfId="7"/>
    <cellStyle name="Normal 14" xfId="8"/>
    <cellStyle name="Normal 2" xfId="1"/>
    <cellStyle name="Normal 3" xfId="2"/>
    <cellStyle name="Normal 4" xfId="5"/>
    <cellStyle name="Normal 5" xfId="3"/>
    <cellStyle name="Normal 6" xfId="4"/>
    <cellStyle name="Normal 7" xfId="9"/>
    <cellStyle name="Normal 8" xfId="11"/>
    <cellStyle name="Normal 9" xfId="12"/>
    <cellStyle name="Percent" xfId="10" builtinId="5"/>
    <cellStyle name="Нормален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zoomScaleNormal="100" workbookViewId="0">
      <selection activeCell="H32" sqref="H32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57" t="s">
        <v>14</v>
      </c>
      <c r="B1" s="58"/>
      <c r="C1" s="58"/>
      <c r="D1" s="58"/>
      <c r="E1" s="58"/>
    </row>
    <row r="2" spans="1:5" ht="13.5" thickBot="1" x14ac:dyDescent="0.25">
      <c r="A2" s="59"/>
      <c r="B2" s="58"/>
      <c r="C2" s="58"/>
      <c r="D2" s="58"/>
      <c r="E2" s="58"/>
    </row>
    <row r="3" spans="1:5" ht="33" customHeight="1" x14ac:dyDescent="0.2">
      <c r="A3" s="60" t="s">
        <v>0</v>
      </c>
      <c r="B3" s="60" t="s">
        <v>1</v>
      </c>
      <c r="C3" s="63" t="s">
        <v>2</v>
      </c>
      <c r="D3" s="43" t="s">
        <v>3</v>
      </c>
      <c r="E3" s="24" t="s">
        <v>4</v>
      </c>
    </row>
    <row r="4" spans="1:5" ht="30" customHeight="1" x14ac:dyDescent="0.2">
      <c r="A4" s="61"/>
      <c r="B4" s="61"/>
      <c r="C4" s="64"/>
      <c r="D4" s="34" t="s">
        <v>15</v>
      </c>
      <c r="E4" s="25" t="s">
        <v>5</v>
      </c>
    </row>
    <row r="5" spans="1:5" ht="17.25" customHeight="1" thickBot="1" x14ac:dyDescent="0.25">
      <c r="A5" s="62"/>
      <c r="B5" s="62"/>
      <c r="C5" s="65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44562</v>
      </c>
      <c r="D7" s="54">
        <v>30.01</v>
      </c>
      <c r="E7" s="28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44563</v>
      </c>
      <c r="D8" s="54">
        <v>19.12</v>
      </c>
      <c r="E8" s="28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23">
        <f t="shared" ref="C9:C37" si="1">C8+1</f>
        <v>44564</v>
      </c>
      <c r="D9" s="54">
        <v>25.99</v>
      </c>
      <c r="E9" s="28" t="str">
        <f t="shared" si="0"/>
        <v>-</v>
      </c>
    </row>
    <row r="10" spans="1:5" x14ac:dyDescent="0.2">
      <c r="A10" s="16" t="s">
        <v>6</v>
      </c>
      <c r="B10" s="2" t="s">
        <v>6</v>
      </c>
      <c r="C10" s="23">
        <f t="shared" si="1"/>
        <v>44565</v>
      </c>
      <c r="D10" s="54">
        <v>27.69</v>
      </c>
      <c r="E10" s="28" t="str">
        <f t="shared" si="0"/>
        <v>-</v>
      </c>
    </row>
    <row r="11" spans="1:5" x14ac:dyDescent="0.2">
      <c r="A11" s="16" t="s">
        <v>6</v>
      </c>
      <c r="B11" s="2" t="s">
        <v>6</v>
      </c>
      <c r="C11" s="23">
        <f t="shared" si="1"/>
        <v>44566</v>
      </c>
      <c r="D11" s="54">
        <v>25.66</v>
      </c>
      <c r="E11" s="28" t="str">
        <f t="shared" si="0"/>
        <v>-</v>
      </c>
    </row>
    <row r="12" spans="1:5" x14ac:dyDescent="0.2">
      <c r="A12" s="16" t="s">
        <v>6</v>
      </c>
      <c r="B12" s="2" t="s">
        <v>6</v>
      </c>
      <c r="C12" s="23">
        <f t="shared" si="1"/>
        <v>44567</v>
      </c>
      <c r="D12" s="54">
        <v>27.41</v>
      </c>
      <c r="E12" s="28" t="str">
        <f t="shared" si="0"/>
        <v>-</v>
      </c>
    </row>
    <row r="13" spans="1:5" x14ac:dyDescent="0.2">
      <c r="A13" s="16" t="s">
        <v>6</v>
      </c>
      <c r="B13" s="2" t="s">
        <v>6</v>
      </c>
      <c r="C13" s="23">
        <f t="shared" si="1"/>
        <v>44568</v>
      </c>
      <c r="D13" s="54">
        <v>17.03</v>
      </c>
      <c r="E13" s="28" t="str">
        <f>IF(D13&gt;50,D13/50,IF(D13&lt;=50,"-"))</f>
        <v>-</v>
      </c>
    </row>
    <row r="14" spans="1:5" x14ac:dyDescent="0.2">
      <c r="A14" s="16" t="s">
        <v>6</v>
      </c>
      <c r="B14" s="2" t="s">
        <v>6</v>
      </c>
      <c r="C14" s="23">
        <f t="shared" si="1"/>
        <v>44569</v>
      </c>
      <c r="D14" s="54">
        <v>12.23</v>
      </c>
      <c r="E14" s="28" t="str">
        <f t="shared" si="0"/>
        <v>-</v>
      </c>
    </row>
    <row r="15" spans="1:5" x14ac:dyDescent="0.2">
      <c r="A15" s="16" t="s">
        <v>6</v>
      </c>
      <c r="B15" s="2" t="s">
        <v>6</v>
      </c>
      <c r="C15" s="23">
        <f t="shared" si="1"/>
        <v>44570</v>
      </c>
      <c r="D15" s="54">
        <v>26.07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44571</v>
      </c>
      <c r="D16" s="54">
        <v>18.600000000000001</v>
      </c>
      <c r="E16" s="28" t="str">
        <f t="shared" si="0"/>
        <v>-</v>
      </c>
    </row>
    <row r="17" spans="1:5" x14ac:dyDescent="0.2">
      <c r="A17" s="16" t="s">
        <v>6</v>
      </c>
      <c r="B17" s="2" t="s">
        <v>6</v>
      </c>
      <c r="C17" s="23">
        <f t="shared" si="1"/>
        <v>44572</v>
      </c>
      <c r="D17" s="54">
        <v>15.94</v>
      </c>
      <c r="E17" s="28" t="str">
        <f t="shared" si="0"/>
        <v>-</v>
      </c>
    </row>
    <row r="18" spans="1:5" x14ac:dyDescent="0.2">
      <c r="A18" s="16" t="s">
        <v>6</v>
      </c>
      <c r="B18" s="2" t="s">
        <v>6</v>
      </c>
      <c r="C18" s="23">
        <f t="shared" si="1"/>
        <v>44573</v>
      </c>
      <c r="D18" s="54">
        <v>18.649999999999999</v>
      </c>
      <c r="E18" s="28" t="str">
        <f t="shared" si="0"/>
        <v>-</v>
      </c>
    </row>
    <row r="19" spans="1:5" x14ac:dyDescent="0.2">
      <c r="A19" s="16" t="s">
        <v>6</v>
      </c>
      <c r="B19" s="2" t="s">
        <v>6</v>
      </c>
      <c r="C19" s="23">
        <f t="shared" si="1"/>
        <v>44574</v>
      </c>
      <c r="D19" s="54">
        <v>24.2</v>
      </c>
      <c r="E19" s="28" t="str">
        <f t="shared" si="0"/>
        <v>-</v>
      </c>
    </row>
    <row r="20" spans="1:5" x14ac:dyDescent="0.2">
      <c r="A20" s="16" t="s">
        <v>6</v>
      </c>
      <c r="B20" s="2" t="s">
        <v>6</v>
      </c>
      <c r="C20" s="23">
        <f t="shared" si="1"/>
        <v>44575</v>
      </c>
      <c r="D20" s="54">
        <v>32.82</v>
      </c>
      <c r="E20" s="28" t="str">
        <f t="shared" si="0"/>
        <v>-</v>
      </c>
    </row>
    <row r="21" spans="1:5" x14ac:dyDescent="0.2">
      <c r="A21" s="16" t="s">
        <v>6</v>
      </c>
      <c r="B21" s="2" t="s">
        <v>6</v>
      </c>
      <c r="C21" s="23">
        <f t="shared" si="1"/>
        <v>44576</v>
      </c>
      <c r="D21" s="54">
        <v>25.72</v>
      </c>
      <c r="E21" s="28" t="str">
        <f t="shared" si="0"/>
        <v>-</v>
      </c>
    </row>
    <row r="22" spans="1:5" x14ac:dyDescent="0.2">
      <c r="A22" s="16" t="s">
        <v>6</v>
      </c>
      <c r="B22" s="2" t="s">
        <v>6</v>
      </c>
      <c r="C22" s="23">
        <f t="shared" si="1"/>
        <v>44577</v>
      </c>
      <c r="D22" s="54">
        <v>26.1</v>
      </c>
      <c r="E22" s="28" t="str">
        <f t="shared" si="0"/>
        <v>-</v>
      </c>
    </row>
    <row r="23" spans="1:5" x14ac:dyDescent="0.2">
      <c r="A23" s="16" t="s">
        <v>6</v>
      </c>
      <c r="B23" s="2" t="s">
        <v>6</v>
      </c>
      <c r="C23" s="23">
        <f t="shared" si="1"/>
        <v>44578</v>
      </c>
      <c r="D23" s="54">
        <v>28.89</v>
      </c>
      <c r="E23" s="28" t="str">
        <f t="shared" si="0"/>
        <v>-</v>
      </c>
    </row>
    <row r="24" spans="1:5" x14ac:dyDescent="0.2">
      <c r="A24" s="16" t="s">
        <v>6</v>
      </c>
      <c r="B24" s="2" t="s">
        <v>6</v>
      </c>
      <c r="C24" s="23">
        <f t="shared" si="1"/>
        <v>44579</v>
      </c>
      <c r="D24" s="54">
        <v>17.25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44580</v>
      </c>
      <c r="D25" s="54">
        <v>27.2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44581</v>
      </c>
      <c r="D26" s="54">
        <v>33.67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44582</v>
      </c>
      <c r="D27" s="54">
        <v>30.56</v>
      </c>
      <c r="E27" s="28" t="str">
        <f t="shared" si="0"/>
        <v>-</v>
      </c>
    </row>
    <row r="28" spans="1:5" x14ac:dyDescent="0.2">
      <c r="A28" s="16" t="s">
        <v>6</v>
      </c>
      <c r="B28" s="2" t="s">
        <v>6</v>
      </c>
      <c r="C28" s="23">
        <f t="shared" si="1"/>
        <v>44583</v>
      </c>
      <c r="D28" s="54">
        <v>17.41</v>
      </c>
      <c r="E28" s="28" t="str">
        <f t="shared" si="0"/>
        <v>-</v>
      </c>
    </row>
    <row r="29" spans="1:5" x14ac:dyDescent="0.2">
      <c r="A29" s="16" t="s">
        <v>6</v>
      </c>
      <c r="B29" s="2" t="s">
        <v>6</v>
      </c>
      <c r="C29" s="23">
        <f t="shared" si="1"/>
        <v>44584</v>
      </c>
      <c r="D29" s="54">
        <v>21.87</v>
      </c>
      <c r="E29" s="28" t="str">
        <f t="shared" si="0"/>
        <v>-</v>
      </c>
    </row>
    <row r="30" spans="1:5" x14ac:dyDescent="0.2">
      <c r="A30" s="16" t="s">
        <v>6</v>
      </c>
      <c r="B30" s="2" t="s">
        <v>6</v>
      </c>
      <c r="C30" s="23">
        <f t="shared" si="1"/>
        <v>44585</v>
      </c>
      <c r="D30" s="54">
        <v>25.24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44586</v>
      </c>
      <c r="D31" s="54">
        <v>29.75</v>
      </c>
      <c r="E31" s="28" t="str">
        <f t="shared" si="0"/>
        <v>-</v>
      </c>
    </row>
    <row r="32" spans="1:5" x14ac:dyDescent="0.2">
      <c r="A32" s="16" t="s">
        <v>6</v>
      </c>
      <c r="B32" s="2" t="s">
        <v>6</v>
      </c>
      <c r="C32" s="23">
        <f t="shared" si="1"/>
        <v>44587</v>
      </c>
      <c r="D32" s="54">
        <v>31.05</v>
      </c>
      <c r="E32" s="28" t="str">
        <f t="shared" si="0"/>
        <v>-</v>
      </c>
    </row>
    <row r="33" spans="1:7" x14ac:dyDescent="0.2">
      <c r="A33" s="16" t="s">
        <v>6</v>
      </c>
      <c r="B33" s="2" t="s">
        <v>6</v>
      </c>
      <c r="C33" s="23">
        <f t="shared" si="1"/>
        <v>44588</v>
      </c>
      <c r="D33" s="54">
        <v>30.63</v>
      </c>
      <c r="E33" s="28" t="str">
        <f t="shared" si="0"/>
        <v>-</v>
      </c>
    </row>
    <row r="34" spans="1:7" x14ac:dyDescent="0.2">
      <c r="A34" s="16" t="s">
        <v>6</v>
      </c>
      <c r="B34" s="2" t="s">
        <v>6</v>
      </c>
      <c r="C34" s="23">
        <f t="shared" si="1"/>
        <v>44589</v>
      </c>
      <c r="D34" s="54">
        <v>28.19</v>
      </c>
      <c r="E34" s="28" t="str">
        <f>IF(D34&gt;50,D34/50,IF(D34&lt;=50,"-"))</f>
        <v>-</v>
      </c>
    </row>
    <row r="35" spans="1:7" x14ac:dyDescent="0.2">
      <c r="A35" s="16" t="s">
        <v>6</v>
      </c>
      <c r="B35" s="2" t="s">
        <v>6</v>
      </c>
      <c r="C35" s="23">
        <f t="shared" si="1"/>
        <v>44590</v>
      </c>
      <c r="D35" s="54">
        <v>21.88</v>
      </c>
      <c r="E35" s="28" t="str">
        <f t="shared" si="0"/>
        <v>-</v>
      </c>
    </row>
    <row r="36" spans="1:7" x14ac:dyDescent="0.2">
      <c r="A36" s="16" t="s">
        <v>6</v>
      </c>
      <c r="B36" s="2" t="s">
        <v>6</v>
      </c>
      <c r="C36" s="23">
        <f t="shared" si="1"/>
        <v>44591</v>
      </c>
      <c r="D36" s="54">
        <v>29.29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44592</v>
      </c>
      <c r="D37" s="54">
        <v>28.89</v>
      </c>
      <c r="E37" s="28" t="str">
        <f t="shared" si="0"/>
        <v>-</v>
      </c>
    </row>
    <row r="38" spans="1:7" x14ac:dyDescent="0.2">
      <c r="A38" s="66" t="s">
        <v>7</v>
      </c>
      <c r="B38" s="67"/>
      <c r="C38" s="67"/>
      <c r="D38" s="68"/>
      <c r="E38" s="29">
        <f>COUNT(D7:D37)</f>
        <v>31</v>
      </c>
    </row>
    <row r="39" spans="1:7" x14ac:dyDescent="0.2">
      <c r="A39" s="66" t="s">
        <v>8</v>
      </c>
      <c r="B39" s="67"/>
      <c r="C39" s="67"/>
      <c r="D39" s="68"/>
      <c r="E39" s="29">
        <f>COUNT(D7:D37)</f>
        <v>31</v>
      </c>
    </row>
    <row r="40" spans="1:7" x14ac:dyDescent="0.2">
      <c r="A40" s="66" t="s">
        <v>9</v>
      </c>
      <c r="B40" s="67"/>
      <c r="C40" s="67"/>
      <c r="D40" s="68"/>
      <c r="E40" s="29">
        <f>COUNT(E7:E37)</f>
        <v>0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0</v>
      </c>
    </row>
    <row r="42" spans="1:7" x14ac:dyDescent="0.2">
      <c r="A42" s="66" t="s">
        <v>11</v>
      </c>
      <c r="B42" s="67"/>
      <c r="C42" s="67"/>
      <c r="D42" s="68"/>
      <c r="E42" s="30">
        <f>AVERAGE(D7:D37)</f>
        <v>25.000322580645161</v>
      </c>
    </row>
    <row r="43" spans="1:7" ht="13.5" thickBot="1" x14ac:dyDescent="0.25">
      <c r="A43" s="69" t="s">
        <v>12</v>
      </c>
      <c r="B43" s="70"/>
      <c r="C43" s="70"/>
      <c r="D43" s="71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8"/>
      <c r="B46" s="48"/>
      <c r="C46" s="48"/>
      <c r="D46" s="49"/>
      <c r="E46" s="48"/>
      <c r="F46" s="50"/>
      <c r="G46" s="50"/>
    </row>
    <row r="47" spans="1:7" x14ac:dyDescent="0.2">
      <c r="A47" s="50"/>
      <c r="B47" s="50"/>
      <c r="C47" s="50"/>
      <c r="D47" s="51"/>
      <c r="E47" s="50"/>
      <c r="F47" s="50"/>
      <c r="G47" s="50"/>
    </row>
    <row r="48" spans="1:7" x14ac:dyDescent="0.2">
      <c r="A48" s="50"/>
      <c r="B48" s="50"/>
      <c r="C48" s="50"/>
      <c r="D48" s="51"/>
      <c r="E48" s="50"/>
      <c r="F48" s="50"/>
      <c r="G48" s="50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" name="Range1"/>
  </protectedRanges>
  <mergeCells count="10">
    <mergeCell ref="A38:D38"/>
    <mergeCell ref="A39:D39"/>
    <mergeCell ref="A40:D40"/>
    <mergeCell ref="A42:D42"/>
    <mergeCell ref="A43:D43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I13" sqref="I13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44835</v>
      </c>
      <c r="D7" s="54">
        <v>23.89</v>
      </c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44836</v>
      </c>
      <c r="D8" s="54">
        <v>17.53</v>
      </c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44837</v>
      </c>
      <c r="D9" s="54">
        <v>12.45</v>
      </c>
      <c r="E9" s="4" t="str">
        <f t="shared" si="0"/>
        <v>-</v>
      </c>
    </row>
    <row r="10" spans="1:5" x14ac:dyDescent="0.2">
      <c r="A10" s="2" t="s">
        <v>6</v>
      </c>
      <c r="B10" s="2" t="s">
        <v>6</v>
      </c>
      <c r="C10" s="3">
        <f t="shared" si="1"/>
        <v>44838</v>
      </c>
      <c r="D10" s="54">
        <v>10.84</v>
      </c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44839</v>
      </c>
      <c r="D11" s="54">
        <v>11.5</v>
      </c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44840</v>
      </c>
      <c r="D12" s="54">
        <v>10.76</v>
      </c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44841</v>
      </c>
      <c r="D13" s="54">
        <v>14.65</v>
      </c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44842</v>
      </c>
      <c r="D14" s="54">
        <v>22.87</v>
      </c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44843</v>
      </c>
      <c r="D15" s="54">
        <v>21.77</v>
      </c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44844</v>
      </c>
      <c r="D16" s="54">
        <v>21.75</v>
      </c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44845</v>
      </c>
      <c r="D17" s="54">
        <v>14.06</v>
      </c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44846</v>
      </c>
      <c r="D18" s="54">
        <v>11.75</v>
      </c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44847</v>
      </c>
      <c r="D19" s="54">
        <v>14.59</v>
      </c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44848</v>
      </c>
      <c r="D20" s="54"/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44849</v>
      </c>
      <c r="D21" s="54"/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44850</v>
      </c>
      <c r="D22" s="54"/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44851</v>
      </c>
      <c r="D23" s="54"/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44852</v>
      </c>
      <c r="D24" s="54"/>
      <c r="E24" s="4" t="str">
        <f t="shared" si="0"/>
        <v>-</v>
      </c>
    </row>
    <row r="25" spans="1:5" x14ac:dyDescent="0.2">
      <c r="A25" s="2" t="s">
        <v>6</v>
      </c>
      <c r="B25" s="2" t="s">
        <v>6</v>
      </c>
      <c r="C25" s="3">
        <f t="shared" si="1"/>
        <v>44853</v>
      </c>
      <c r="D25" s="54"/>
      <c r="E25" s="4" t="str">
        <f t="shared" si="0"/>
        <v>-</v>
      </c>
    </row>
    <row r="26" spans="1:5" x14ac:dyDescent="0.2">
      <c r="A26" s="2" t="s">
        <v>6</v>
      </c>
      <c r="B26" s="2" t="s">
        <v>6</v>
      </c>
      <c r="C26" s="3">
        <f t="shared" si="1"/>
        <v>44854</v>
      </c>
      <c r="D26" s="54"/>
      <c r="E26" s="4" t="str">
        <f t="shared" si="0"/>
        <v>-</v>
      </c>
    </row>
    <row r="27" spans="1:5" x14ac:dyDescent="0.2">
      <c r="A27" s="2" t="s">
        <v>6</v>
      </c>
      <c r="B27" s="2" t="s">
        <v>6</v>
      </c>
      <c r="C27" s="3">
        <f t="shared" si="1"/>
        <v>44855</v>
      </c>
      <c r="D27" s="54"/>
      <c r="E27" s="4" t="str">
        <f t="shared" si="0"/>
        <v>-</v>
      </c>
    </row>
    <row r="28" spans="1:5" x14ac:dyDescent="0.2">
      <c r="A28" s="2" t="s">
        <v>6</v>
      </c>
      <c r="B28" s="2" t="s">
        <v>6</v>
      </c>
      <c r="C28" s="3">
        <f t="shared" si="1"/>
        <v>44856</v>
      </c>
      <c r="D28" s="54"/>
      <c r="E28" s="4" t="str">
        <f t="shared" si="0"/>
        <v>-</v>
      </c>
    </row>
    <row r="29" spans="1:5" x14ac:dyDescent="0.2">
      <c r="A29" s="2" t="s">
        <v>6</v>
      </c>
      <c r="B29" s="2" t="s">
        <v>6</v>
      </c>
      <c r="C29" s="3">
        <f t="shared" si="1"/>
        <v>44857</v>
      </c>
      <c r="D29" s="54"/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44858</v>
      </c>
      <c r="D30" s="54"/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44859</v>
      </c>
      <c r="D31" s="54"/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44860</v>
      </c>
      <c r="D32" s="54"/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44861</v>
      </c>
      <c r="D33" s="54"/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44862</v>
      </c>
      <c r="D34" s="54"/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44863</v>
      </c>
      <c r="D35" s="54"/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44864</v>
      </c>
      <c r="D36" s="54"/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44865</v>
      </c>
      <c r="D37" s="54"/>
      <c r="E37" s="4" t="str">
        <f t="shared" si="0"/>
        <v>-</v>
      </c>
    </row>
    <row r="38" spans="1:5" x14ac:dyDescent="0.2">
      <c r="A38" s="74" t="s">
        <v>7</v>
      </c>
      <c r="B38" s="67"/>
      <c r="C38" s="67"/>
      <c r="D38" s="68"/>
      <c r="E38" s="5">
        <f>COUNT(D7:D37)</f>
        <v>13</v>
      </c>
    </row>
    <row r="39" spans="1:5" x14ac:dyDescent="0.2">
      <c r="A39" s="74" t="s">
        <v>8</v>
      </c>
      <c r="B39" s="67"/>
      <c r="C39" s="67"/>
      <c r="D39" s="68"/>
      <c r="E39" s="5">
        <f>'M9'!E38+'M10'!E38</f>
        <v>286</v>
      </c>
    </row>
    <row r="40" spans="1:5" x14ac:dyDescent="0.2">
      <c r="A40" s="74" t="s">
        <v>9</v>
      </c>
      <c r="B40" s="67"/>
      <c r="C40" s="67"/>
      <c r="D40" s="68"/>
      <c r="E40" s="5">
        <f>COUNT(E7:E37)</f>
        <v>0</v>
      </c>
    </row>
    <row r="41" spans="1:5" x14ac:dyDescent="0.2">
      <c r="A41" s="74" t="s">
        <v>10</v>
      </c>
      <c r="B41" s="67"/>
      <c r="C41" s="67"/>
      <c r="D41" s="68"/>
      <c r="E41" s="5">
        <f>'M9'!E40+'M10'!E40</f>
        <v>10</v>
      </c>
    </row>
    <row r="42" spans="1:5" x14ac:dyDescent="0.2">
      <c r="A42" s="74" t="s">
        <v>11</v>
      </c>
      <c r="B42" s="67"/>
      <c r="C42" s="67"/>
      <c r="D42" s="68"/>
      <c r="E42" s="6">
        <f>AVERAGE(D7:D37)</f>
        <v>16.031538461538464</v>
      </c>
    </row>
    <row r="43" spans="1:5" x14ac:dyDescent="0.2">
      <c r="A43" s="74" t="s">
        <v>12</v>
      </c>
      <c r="B43" s="67"/>
      <c r="C43" s="67"/>
      <c r="D43" s="68"/>
      <c r="E43" s="5">
        <f>(E38/31)*100</f>
        <v>41.935483870967744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3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G16" sqref="G16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38.2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44866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44867</v>
      </c>
      <c r="D8" s="54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44868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44869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44870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44871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44872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44873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44874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44875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44876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44877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44878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44879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44880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44881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44882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44883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44884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44885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44886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44887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44888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44889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44890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44891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44892</v>
      </c>
      <c r="D33" s="54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44893</v>
      </c>
      <c r="D34" s="54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44894</v>
      </c>
      <c r="D35" s="54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44895</v>
      </c>
      <c r="D36" s="54"/>
      <c r="E36" s="17" t="str">
        <f t="shared" si="0"/>
        <v>-</v>
      </c>
    </row>
    <row r="37" spans="1:5" x14ac:dyDescent="0.2">
      <c r="A37" s="66" t="s">
        <v>7</v>
      </c>
      <c r="B37" s="67"/>
      <c r="C37" s="67"/>
      <c r="D37" s="68"/>
      <c r="E37" s="18">
        <f>COUNT(D7:D36)</f>
        <v>0</v>
      </c>
    </row>
    <row r="38" spans="1:5" x14ac:dyDescent="0.2">
      <c r="A38" s="66" t="s">
        <v>8</v>
      </c>
      <c r="B38" s="67"/>
      <c r="C38" s="67"/>
      <c r="D38" s="68"/>
      <c r="E38" s="18">
        <f>'M10'!E39+'M11'!E37</f>
        <v>286</v>
      </c>
    </row>
    <row r="39" spans="1:5" x14ac:dyDescent="0.2">
      <c r="A39" s="66" t="s">
        <v>9</v>
      </c>
      <c r="B39" s="67"/>
      <c r="C39" s="67"/>
      <c r="D39" s="68"/>
      <c r="E39" s="18">
        <f>COUNT(E7:E36)</f>
        <v>0</v>
      </c>
    </row>
    <row r="40" spans="1:5" x14ac:dyDescent="0.2">
      <c r="A40" s="66" t="s">
        <v>10</v>
      </c>
      <c r="B40" s="67"/>
      <c r="C40" s="67"/>
      <c r="D40" s="68"/>
      <c r="E40" s="18">
        <f>'M10'!E41+'M11'!E39</f>
        <v>10</v>
      </c>
    </row>
    <row r="41" spans="1:5" x14ac:dyDescent="0.2">
      <c r="A41" s="66" t="s">
        <v>11</v>
      </c>
      <c r="B41" s="67"/>
      <c r="C41" s="67"/>
      <c r="D41" s="68"/>
      <c r="E41" s="19" t="e">
        <f>AVERAGE(D7:D36)</f>
        <v>#DIV/0!</v>
      </c>
    </row>
    <row r="42" spans="1:5" ht="13.5" thickBot="1" x14ac:dyDescent="0.25">
      <c r="A42" s="69" t="s">
        <v>12</v>
      </c>
      <c r="B42" s="70"/>
      <c r="C42" s="70"/>
      <c r="D42" s="71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J21" sqref="J21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44896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44897</v>
      </c>
      <c r="D8" s="54">
        <v>12.36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44898</v>
      </c>
      <c r="D9" s="54">
        <v>22.72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44899</v>
      </c>
      <c r="D10" s="54">
        <v>13.1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44900</v>
      </c>
      <c r="D11" s="54">
        <v>8.8000000000000007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44901</v>
      </c>
      <c r="D12" s="54">
        <v>11.24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44902</v>
      </c>
      <c r="D13" s="54">
        <v>24.31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44903</v>
      </c>
      <c r="D14" s="54">
        <v>46.78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44904</v>
      </c>
      <c r="D15" s="54">
        <v>52.65</v>
      </c>
      <c r="E15" s="17">
        <f t="shared" si="0"/>
        <v>1.0529999999999999</v>
      </c>
    </row>
    <row r="16" spans="1:5" x14ac:dyDescent="0.2">
      <c r="A16" s="16" t="s">
        <v>6</v>
      </c>
      <c r="B16" s="2" t="s">
        <v>6</v>
      </c>
      <c r="C16" s="3">
        <f t="shared" si="1"/>
        <v>44905</v>
      </c>
      <c r="D16" s="54">
        <v>48.69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44906</v>
      </c>
      <c r="D17" s="54">
        <v>39.07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44907</v>
      </c>
      <c r="D18" s="54">
        <v>27.63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44908</v>
      </c>
      <c r="D19" s="54">
        <v>18.12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44909</v>
      </c>
      <c r="D20" s="54">
        <v>21.06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44910</v>
      </c>
      <c r="D21" s="54">
        <v>32.35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44911</v>
      </c>
      <c r="D22" s="54">
        <v>40.92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44912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44913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44914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44915</v>
      </c>
      <c r="D26" s="54">
        <v>18.93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44916</v>
      </c>
      <c r="D27" s="54">
        <v>27.26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44917</v>
      </c>
      <c r="D28" s="54">
        <v>42.43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44918</v>
      </c>
      <c r="D29" s="54">
        <v>57.75</v>
      </c>
      <c r="E29" s="17">
        <f t="shared" si="0"/>
        <v>1.155</v>
      </c>
    </row>
    <row r="30" spans="1:5" x14ac:dyDescent="0.2">
      <c r="A30" s="16" t="s">
        <v>6</v>
      </c>
      <c r="B30" s="2" t="s">
        <v>6</v>
      </c>
      <c r="C30" s="3">
        <f t="shared" si="1"/>
        <v>44919</v>
      </c>
      <c r="D30" s="54">
        <v>58.64</v>
      </c>
      <c r="E30" s="17">
        <f t="shared" si="0"/>
        <v>1.1728000000000001</v>
      </c>
    </row>
    <row r="31" spans="1:5" x14ac:dyDescent="0.2">
      <c r="A31" s="16" t="s">
        <v>6</v>
      </c>
      <c r="B31" s="2" t="s">
        <v>6</v>
      </c>
      <c r="C31" s="3">
        <f t="shared" si="1"/>
        <v>44920</v>
      </c>
      <c r="D31" s="54">
        <v>29.69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44921</v>
      </c>
      <c r="D32" s="54">
        <v>29.75</v>
      </c>
      <c r="E32" s="17" t="str">
        <f t="shared" si="0"/>
        <v>-</v>
      </c>
    </row>
    <row r="33" spans="1:10" x14ac:dyDescent="0.2">
      <c r="A33" s="16" t="s">
        <v>6</v>
      </c>
      <c r="B33" s="2" t="s">
        <v>6</v>
      </c>
      <c r="C33" s="3">
        <f t="shared" si="1"/>
        <v>44922</v>
      </c>
      <c r="D33" s="54">
        <v>31.15</v>
      </c>
      <c r="E33" s="17" t="str">
        <f t="shared" si="0"/>
        <v>-</v>
      </c>
    </row>
    <row r="34" spans="1:10" x14ac:dyDescent="0.2">
      <c r="A34" s="16" t="s">
        <v>6</v>
      </c>
      <c r="B34" s="2" t="s">
        <v>6</v>
      </c>
      <c r="C34" s="3">
        <f t="shared" si="1"/>
        <v>44923</v>
      </c>
      <c r="D34" s="54">
        <v>15.88</v>
      </c>
      <c r="E34" s="17" t="str">
        <f t="shared" si="0"/>
        <v>-</v>
      </c>
    </row>
    <row r="35" spans="1:10" x14ac:dyDescent="0.2">
      <c r="A35" s="16" t="s">
        <v>6</v>
      </c>
      <c r="B35" s="2" t="s">
        <v>6</v>
      </c>
      <c r="C35" s="3">
        <f t="shared" si="1"/>
        <v>44924</v>
      </c>
      <c r="D35" s="54">
        <v>24.7</v>
      </c>
      <c r="E35" s="17" t="str">
        <f t="shared" si="0"/>
        <v>-</v>
      </c>
    </row>
    <row r="36" spans="1:10" x14ac:dyDescent="0.2">
      <c r="A36" s="16" t="s">
        <v>6</v>
      </c>
      <c r="B36" s="2" t="s">
        <v>6</v>
      </c>
      <c r="C36" s="3">
        <f t="shared" si="1"/>
        <v>44925</v>
      </c>
      <c r="D36" s="54">
        <v>48.07</v>
      </c>
      <c r="E36" s="17" t="str">
        <f t="shared" si="0"/>
        <v>-</v>
      </c>
    </row>
    <row r="37" spans="1:10" x14ac:dyDescent="0.2">
      <c r="A37" s="16" t="s">
        <v>6</v>
      </c>
      <c r="B37" s="2" t="s">
        <v>6</v>
      </c>
      <c r="C37" s="3">
        <f t="shared" si="1"/>
        <v>44926</v>
      </c>
      <c r="D37" s="54">
        <v>45.82</v>
      </c>
      <c r="E37" s="17" t="str">
        <f t="shared" si="0"/>
        <v>-</v>
      </c>
    </row>
    <row r="38" spans="1:10" x14ac:dyDescent="0.2">
      <c r="A38" s="66" t="s">
        <v>7</v>
      </c>
      <c r="B38" s="67"/>
      <c r="C38" s="67"/>
      <c r="D38" s="68"/>
      <c r="E38" s="18">
        <f>COUNT(D7:D37)</f>
        <v>27</v>
      </c>
    </row>
    <row r="39" spans="1:10" x14ac:dyDescent="0.2">
      <c r="A39" s="66" t="s">
        <v>8</v>
      </c>
      <c r="B39" s="67"/>
      <c r="C39" s="67"/>
      <c r="D39" s="68"/>
      <c r="E39" s="18">
        <f>'M11'!E38+'M12'!E38</f>
        <v>313</v>
      </c>
    </row>
    <row r="40" spans="1:10" x14ac:dyDescent="0.2">
      <c r="A40" s="66" t="s">
        <v>9</v>
      </c>
      <c r="B40" s="67"/>
      <c r="C40" s="67"/>
      <c r="D40" s="68"/>
      <c r="E40" s="18">
        <f>COUNT(E7:E37)</f>
        <v>3</v>
      </c>
    </row>
    <row r="41" spans="1:10" x14ac:dyDescent="0.2">
      <c r="A41" s="66" t="s">
        <v>10</v>
      </c>
      <c r="B41" s="67"/>
      <c r="C41" s="67"/>
      <c r="D41" s="68"/>
      <c r="E41" s="18">
        <f>'M11'!E40+'M12'!E40</f>
        <v>13</v>
      </c>
    </row>
    <row r="42" spans="1:10" x14ac:dyDescent="0.2">
      <c r="A42" s="66" t="s">
        <v>11</v>
      </c>
      <c r="B42" s="67"/>
      <c r="C42" s="67"/>
      <c r="D42" s="68"/>
      <c r="E42" s="56">
        <f>AVERAGE(D7:D37)</f>
        <v>31.476666666666674</v>
      </c>
      <c r="J42" s="7"/>
    </row>
    <row r="43" spans="1:10" ht="13.5" thickBot="1" x14ac:dyDescent="0.25">
      <c r="A43" s="69" t="s">
        <v>12</v>
      </c>
      <c r="B43" s="70"/>
      <c r="C43" s="70"/>
      <c r="D43" s="71"/>
      <c r="E43" s="20">
        <f>(E38/31)*100</f>
        <v>87.096774193548384</v>
      </c>
    </row>
    <row r="44" spans="1:10" x14ac:dyDescent="0.2">
      <c r="A44" s="7"/>
      <c r="B44" s="7"/>
      <c r="C44" s="7"/>
      <c r="D44" s="7"/>
      <c r="E44" s="7"/>
    </row>
    <row r="45" spans="1:10" x14ac:dyDescent="0.2">
      <c r="A45" s="7"/>
      <c r="B45" s="7"/>
      <c r="C45" s="7"/>
      <c r="D45" s="7"/>
      <c r="E45" s="7"/>
    </row>
    <row r="46" spans="1:10" x14ac:dyDescent="0.2">
      <c r="A46" s="7"/>
      <c r="B46" s="7"/>
      <c r="C46" s="7"/>
      <c r="D46" s="7"/>
      <c r="E46" s="7"/>
    </row>
    <row r="47" spans="1:10" x14ac:dyDescent="0.2">
      <c r="A47" s="7"/>
      <c r="B47" s="7"/>
      <c r="C47" s="7"/>
      <c r="D47" s="7"/>
      <c r="E47" s="7"/>
    </row>
    <row r="48" spans="1:10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R10" sqref="R10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57" t="s">
        <v>14</v>
      </c>
      <c r="B1" s="58"/>
      <c r="C1" s="58"/>
      <c r="D1" s="58"/>
      <c r="E1" s="58"/>
    </row>
    <row r="2" spans="1:5" ht="13.5" thickBot="1" x14ac:dyDescent="0.25">
      <c r="A2" s="59"/>
      <c r="B2" s="72"/>
      <c r="C2" s="72"/>
      <c r="D2" s="72"/>
      <c r="E2" s="72"/>
    </row>
    <row r="3" spans="1:5" ht="38.25" x14ac:dyDescent="0.2">
      <c r="A3" s="60" t="s">
        <v>0</v>
      </c>
      <c r="B3" s="60" t="s">
        <v>1</v>
      </c>
      <c r="C3" s="60" t="s">
        <v>2</v>
      </c>
      <c r="D3" s="11" t="s">
        <v>3</v>
      </c>
      <c r="E3" s="11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44593</v>
      </c>
      <c r="D7" s="54">
        <v>43.08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44594</v>
      </c>
      <c r="D8" s="54">
        <v>30.29</v>
      </c>
      <c r="E8" s="17" t="str">
        <f t="shared" ref="E8:E33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4" si="1">C8+1</f>
        <v>44595</v>
      </c>
      <c r="D9" s="54">
        <v>30.69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44596</v>
      </c>
      <c r="D10" s="54">
        <v>30.3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44597</v>
      </c>
      <c r="D11" s="54">
        <v>45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44598</v>
      </c>
      <c r="D12" s="54">
        <v>39.71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44599</v>
      </c>
      <c r="D13" s="54">
        <v>42.37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44600</v>
      </c>
      <c r="D14" s="54">
        <v>17.309999999999999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44601</v>
      </c>
      <c r="D15" s="54">
        <v>25.42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44602</v>
      </c>
      <c r="D16" s="54">
        <v>29.88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44603</v>
      </c>
      <c r="D17" s="54">
        <v>35.1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44604</v>
      </c>
      <c r="D18" s="54">
        <v>33.31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44605</v>
      </c>
      <c r="D19" s="54">
        <v>13.73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44606</v>
      </c>
      <c r="D20" s="54">
        <v>16.66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44607</v>
      </c>
      <c r="D21" s="54">
        <v>31.14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44608</v>
      </c>
      <c r="D22" s="54">
        <v>39.35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44609</v>
      </c>
      <c r="D23" s="54">
        <v>35.89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44610</v>
      </c>
      <c r="D24" s="54">
        <v>17.87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44611</v>
      </c>
      <c r="D25" s="54">
        <v>17.940000000000001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44612</v>
      </c>
      <c r="D26" s="54">
        <v>27.96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44613</v>
      </c>
      <c r="D27" s="54">
        <v>41.13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44614</v>
      </c>
      <c r="D28" s="54">
        <v>37.950000000000003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44615</v>
      </c>
      <c r="D29" s="54">
        <v>33.72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44616</v>
      </c>
      <c r="D30" s="54">
        <v>22.13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44617</v>
      </c>
      <c r="D31" s="54">
        <v>22.35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44618</v>
      </c>
      <c r="D32" s="54">
        <v>31.41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44619</v>
      </c>
      <c r="D33" s="54">
        <v>23.52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44620</v>
      </c>
      <c r="D34" s="54">
        <v>11.32</v>
      </c>
      <c r="E34" s="17" t="str">
        <f>IF(D34&gt;50,D34/50,IF(D34&lt;=50,"-"))</f>
        <v>-</v>
      </c>
    </row>
    <row r="35" spans="1:5" x14ac:dyDescent="0.2">
      <c r="A35" s="16"/>
      <c r="B35" s="2"/>
      <c r="C35" s="3"/>
      <c r="D35" s="55"/>
      <c r="E35" s="17" t="str">
        <f>IF(D35&gt;50,D35/50,IF(D35&lt;=50,"-"))</f>
        <v>-</v>
      </c>
    </row>
    <row r="36" spans="1:5" x14ac:dyDescent="0.2">
      <c r="A36" s="66" t="s">
        <v>7</v>
      </c>
      <c r="B36" s="67"/>
      <c r="C36" s="67"/>
      <c r="D36" s="68"/>
      <c r="E36" s="18">
        <f>COUNT(D7:D35)</f>
        <v>28</v>
      </c>
    </row>
    <row r="37" spans="1:5" x14ac:dyDescent="0.2">
      <c r="A37" s="66" t="s">
        <v>8</v>
      </c>
      <c r="B37" s="67"/>
      <c r="C37" s="67"/>
      <c r="D37" s="68"/>
      <c r="E37" s="18">
        <f>'M1'!E38+'M2'!E36</f>
        <v>59</v>
      </c>
    </row>
    <row r="38" spans="1:5" x14ac:dyDescent="0.2">
      <c r="A38" s="66" t="s">
        <v>9</v>
      </c>
      <c r="B38" s="67"/>
      <c r="C38" s="67"/>
      <c r="D38" s="68"/>
      <c r="E38" s="18">
        <f>COUNT(E7:E35)</f>
        <v>0</v>
      </c>
    </row>
    <row r="39" spans="1:5" x14ac:dyDescent="0.2">
      <c r="A39" s="66" t="s">
        <v>10</v>
      </c>
      <c r="B39" s="67"/>
      <c r="C39" s="67"/>
      <c r="D39" s="68"/>
      <c r="E39" s="18">
        <f>'M1'!E40+'M2'!E38</f>
        <v>0</v>
      </c>
    </row>
    <row r="40" spans="1:5" x14ac:dyDescent="0.2">
      <c r="A40" s="66" t="s">
        <v>11</v>
      </c>
      <c r="B40" s="67"/>
      <c r="C40" s="67"/>
      <c r="D40" s="68"/>
      <c r="E40" s="19">
        <f>AVERAGE(D7:D35)</f>
        <v>29.518928571428582</v>
      </c>
    </row>
    <row r="41" spans="1:5" ht="13.5" thickBot="1" x14ac:dyDescent="0.25">
      <c r="A41" s="69" t="s">
        <v>12</v>
      </c>
      <c r="B41" s="70"/>
      <c r="C41" s="70"/>
      <c r="D41" s="71"/>
      <c r="E41" s="20">
        <f>(E36/29)*100</f>
        <v>96.551724137931032</v>
      </c>
    </row>
    <row r="42" spans="1:5" x14ac:dyDescent="0.2">
      <c r="A42" s="7"/>
      <c r="B42" s="7"/>
      <c r="C42" s="7"/>
      <c r="D42" s="7"/>
      <c r="E42" s="7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I17" sqref="I17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44621</v>
      </c>
      <c r="D7" s="54">
        <v>16.53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44622</v>
      </c>
      <c r="D8" s="54">
        <v>20.260000000000002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44623</v>
      </c>
      <c r="D9" s="54">
        <v>28.19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44624</v>
      </c>
      <c r="D10" s="54">
        <v>35.99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44625</v>
      </c>
      <c r="D11" s="54">
        <v>27.65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44626</v>
      </c>
      <c r="D12" s="54">
        <v>15.82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44627</v>
      </c>
      <c r="D13" s="54">
        <v>15.78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44628</v>
      </c>
      <c r="D14" s="54">
        <v>28.1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44629</v>
      </c>
      <c r="D15" s="54">
        <v>23.96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44630</v>
      </c>
      <c r="D16" s="54">
        <v>18.59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44631</v>
      </c>
      <c r="D17" s="54">
        <v>22.33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44632</v>
      </c>
      <c r="D18" s="54">
        <v>26.62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44633</v>
      </c>
      <c r="D19" s="54">
        <v>25.75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44634</v>
      </c>
      <c r="D20" s="54">
        <v>30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44635</v>
      </c>
      <c r="D21" s="54">
        <v>36.49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44636</v>
      </c>
      <c r="D22" s="54">
        <v>52.15</v>
      </c>
      <c r="E22" s="17">
        <f t="shared" si="0"/>
        <v>1.0429999999999999</v>
      </c>
    </row>
    <row r="23" spans="1:5" x14ac:dyDescent="0.2">
      <c r="A23" s="16" t="s">
        <v>6</v>
      </c>
      <c r="B23" s="2" t="s">
        <v>6</v>
      </c>
      <c r="C23" s="3">
        <f t="shared" si="1"/>
        <v>44637</v>
      </c>
      <c r="D23" s="54">
        <v>25.33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44638</v>
      </c>
      <c r="D24" s="54">
        <v>21.52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44639</v>
      </c>
      <c r="D25" s="54">
        <v>23.83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44640</v>
      </c>
      <c r="D26" s="54">
        <v>24.62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44641</v>
      </c>
      <c r="D27" s="54">
        <v>28.05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44642</v>
      </c>
      <c r="D28" s="54">
        <v>31.2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44643</v>
      </c>
      <c r="D29" s="54">
        <v>18.89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44644</v>
      </c>
      <c r="D30" s="54">
        <v>24.31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44645</v>
      </c>
      <c r="D31" s="54">
        <v>32.479999999999997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44646</v>
      </c>
      <c r="D32" s="54">
        <v>26.83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44647</v>
      </c>
      <c r="D33" s="54">
        <v>35.020000000000003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44648</v>
      </c>
      <c r="D34" s="54">
        <v>35.950000000000003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44649</v>
      </c>
      <c r="D35" s="54">
        <v>44.27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44650</v>
      </c>
      <c r="D36" s="54">
        <v>38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44651</v>
      </c>
      <c r="D37" s="54">
        <v>45.79</v>
      </c>
      <c r="E37" s="17" t="str">
        <f t="shared" si="0"/>
        <v>-</v>
      </c>
    </row>
    <row r="38" spans="1:5" x14ac:dyDescent="0.2">
      <c r="A38" s="66" t="s">
        <v>7</v>
      </c>
      <c r="B38" s="67"/>
      <c r="C38" s="67"/>
      <c r="D38" s="68"/>
      <c r="E38" s="18">
        <f>COUNT(D7:D37)</f>
        <v>31</v>
      </c>
    </row>
    <row r="39" spans="1:5" x14ac:dyDescent="0.2">
      <c r="A39" s="46" t="s">
        <v>8</v>
      </c>
      <c r="B39" s="41"/>
      <c r="C39" s="41"/>
      <c r="D39" s="47"/>
      <c r="E39" s="18">
        <f>'M2'!E37+'M3'!E38</f>
        <v>90</v>
      </c>
    </row>
    <row r="40" spans="1:5" x14ac:dyDescent="0.2">
      <c r="A40" s="66" t="s">
        <v>9</v>
      </c>
      <c r="B40" s="67"/>
      <c r="C40" s="67"/>
      <c r="D40" s="68"/>
      <c r="E40" s="18">
        <f>COUNT(E7:E37)</f>
        <v>1</v>
      </c>
    </row>
    <row r="41" spans="1:5" x14ac:dyDescent="0.2">
      <c r="A41" s="66" t="s">
        <v>10</v>
      </c>
      <c r="B41" s="67"/>
      <c r="C41" s="67"/>
      <c r="D41" s="68"/>
      <c r="E41" s="18">
        <f>'M2'!E39+'M3'!E40</f>
        <v>1</v>
      </c>
    </row>
    <row r="42" spans="1:5" x14ac:dyDescent="0.2">
      <c r="A42" s="66" t="s">
        <v>11</v>
      </c>
      <c r="B42" s="67"/>
      <c r="C42" s="67"/>
      <c r="D42" s="68"/>
      <c r="E42" s="19">
        <f>AVERAGE(D7:D37)</f>
        <v>28.396774193548382</v>
      </c>
    </row>
    <row r="43" spans="1:5" ht="13.5" thickBot="1" x14ac:dyDescent="0.25">
      <c r="A43" s="69" t="s">
        <v>12</v>
      </c>
      <c r="B43" s="70"/>
      <c r="C43" s="70"/>
      <c r="D43" s="71"/>
      <c r="E43" s="20">
        <f>(E38/31)*100</f>
        <v>100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M24" sqref="M24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44652</v>
      </c>
      <c r="D7" s="54">
        <v>77.959999999999994</v>
      </c>
      <c r="E7" s="17">
        <f>IF(D7&gt;50,D7/50,IF(D7&lt;=50,"-"))</f>
        <v>1.5591999999999999</v>
      </c>
    </row>
    <row r="8" spans="1:5" x14ac:dyDescent="0.2">
      <c r="A8" s="16" t="s">
        <v>6</v>
      </c>
      <c r="B8" s="2" t="s">
        <v>6</v>
      </c>
      <c r="C8" s="3">
        <f>C7+1</f>
        <v>44653</v>
      </c>
      <c r="D8" s="54">
        <v>68.709999999999994</v>
      </c>
      <c r="E8" s="17">
        <f t="shared" ref="E8:E36" si="0">IF(D8&gt;50,D8/50,IF(D8&lt;=50,"-"))</f>
        <v>1.3741999999999999</v>
      </c>
    </row>
    <row r="9" spans="1:5" x14ac:dyDescent="0.2">
      <c r="A9" s="16" t="s">
        <v>6</v>
      </c>
      <c r="B9" s="2" t="s">
        <v>6</v>
      </c>
      <c r="C9" s="3">
        <f t="shared" ref="C9:C36" si="1">C8+1</f>
        <v>44654</v>
      </c>
      <c r="D9" s="54">
        <v>19.36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44655</v>
      </c>
      <c r="D10" s="54">
        <v>16.12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44656</v>
      </c>
      <c r="D11" s="54">
        <v>17.77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44657</v>
      </c>
      <c r="D12" s="54">
        <v>19.36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44658</v>
      </c>
      <c r="D13" s="54">
        <v>26.14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44659</v>
      </c>
      <c r="D14" s="54">
        <v>26.22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44660</v>
      </c>
      <c r="D15" s="54">
        <v>26.77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44661</v>
      </c>
      <c r="D16" s="54">
        <v>35.78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44662</v>
      </c>
      <c r="D17" s="54">
        <v>91.64</v>
      </c>
      <c r="E17" s="17">
        <f t="shared" si="0"/>
        <v>1.8328</v>
      </c>
    </row>
    <row r="18" spans="1:5" x14ac:dyDescent="0.2">
      <c r="A18" s="16" t="s">
        <v>6</v>
      </c>
      <c r="B18" s="2" t="s">
        <v>6</v>
      </c>
      <c r="C18" s="3">
        <f t="shared" si="1"/>
        <v>44663</v>
      </c>
      <c r="D18" s="54">
        <v>46.12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44664</v>
      </c>
      <c r="D19" s="54">
        <v>24.72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44665</v>
      </c>
      <c r="D20" s="54">
        <v>26.33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44666</v>
      </c>
      <c r="D21" s="54">
        <v>26.88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44667</v>
      </c>
      <c r="D22" s="54">
        <v>35.31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44668</v>
      </c>
      <c r="D23" s="54">
        <v>19.649999999999999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44669</v>
      </c>
      <c r="D24" s="54">
        <v>10.93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44670</v>
      </c>
      <c r="D25" s="54">
        <v>18.54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44671</v>
      </c>
      <c r="D26" s="54">
        <v>22.84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44672</v>
      </c>
      <c r="D27" s="54">
        <v>20.010000000000002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44673</v>
      </c>
      <c r="D28" s="54">
        <v>29.1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44674</v>
      </c>
      <c r="D29" s="54">
        <v>41.29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44675</v>
      </c>
      <c r="D30" s="54">
        <v>37.28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44676</v>
      </c>
      <c r="D31" s="54">
        <v>28.79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44677</v>
      </c>
      <c r="D32" s="54">
        <v>30.76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44678</v>
      </c>
      <c r="D33" s="54">
        <v>23.27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44679</v>
      </c>
      <c r="D34" s="54">
        <v>19.510000000000002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44680</v>
      </c>
      <c r="D35" s="54">
        <v>21.68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44681</v>
      </c>
      <c r="D36" s="54">
        <v>18.86</v>
      </c>
      <c r="E36" s="17" t="str">
        <f t="shared" si="0"/>
        <v>-</v>
      </c>
    </row>
    <row r="37" spans="1:5" x14ac:dyDescent="0.2">
      <c r="A37" s="66" t="s">
        <v>7</v>
      </c>
      <c r="B37" s="67"/>
      <c r="C37" s="67"/>
      <c r="D37" s="68"/>
      <c r="E37" s="18">
        <f>COUNT(D7:D36)</f>
        <v>30</v>
      </c>
    </row>
    <row r="38" spans="1:5" x14ac:dyDescent="0.2">
      <c r="A38" s="66" t="s">
        <v>8</v>
      </c>
      <c r="B38" s="67"/>
      <c r="C38" s="67"/>
      <c r="D38" s="68"/>
      <c r="E38" s="18">
        <f>'M3'!E39+'M4'!E37</f>
        <v>120</v>
      </c>
    </row>
    <row r="39" spans="1:5" x14ac:dyDescent="0.2">
      <c r="A39" s="66" t="s">
        <v>9</v>
      </c>
      <c r="B39" s="67"/>
      <c r="C39" s="67"/>
      <c r="D39" s="68"/>
      <c r="E39" s="18">
        <f>COUNT(E7:E36)</f>
        <v>3</v>
      </c>
    </row>
    <row r="40" spans="1:5" x14ac:dyDescent="0.2">
      <c r="A40" s="66" t="s">
        <v>10</v>
      </c>
      <c r="B40" s="67"/>
      <c r="C40" s="67"/>
      <c r="D40" s="68"/>
      <c r="E40" s="18">
        <f>'M3'!E41+'M4'!E39</f>
        <v>4</v>
      </c>
    </row>
    <row r="41" spans="1:5" x14ac:dyDescent="0.2">
      <c r="A41" s="66" t="s">
        <v>11</v>
      </c>
      <c r="B41" s="67"/>
      <c r="C41" s="67"/>
      <c r="D41" s="68"/>
      <c r="E41" s="19">
        <f>AVERAGE(D7:D36)</f>
        <v>30.923333333333328</v>
      </c>
    </row>
    <row r="42" spans="1:5" ht="13.5" thickBot="1" x14ac:dyDescent="0.25">
      <c r="A42" s="69" t="s">
        <v>12</v>
      </c>
      <c r="B42" s="70"/>
      <c r="C42" s="70"/>
      <c r="D42" s="71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H12" sqref="H12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44682</v>
      </c>
      <c r="D7" s="54">
        <v>17.39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44683</v>
      </c>
      <c r="D8" s="54">
        <v>18.52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44684</v>
      </c>
      <c r="D9" s="54">
        <v>17.61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44685</v>
      </c>
      <c r="D10" s="54">
        <v>19.96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44686</v>
      </c>
      <c r="D11" s="54">
        <v>23.6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44687</v>
      </c>
      <c r="D12" s="54">
        <v>21.92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44688</v>
      </c>
      <c r="D13" s="54">
        <v>21.83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44689</v>
      </c>
      <c r="D14" s="54">
        <v>18.82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44690</v>
      </c>
      <c r="D15" s="54">
        <v>15.3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44691</v>
      </c>
      <c r="D16" s="54">
        <v>16.440000000000001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44692</v>
      </c>
      <c r="D17" s="54">
        <v>21.95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44693</v>
      </c>
      <c r="D18" s="54">
        <v>26.08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44694</v>
      </c>
      <c r="D19" s="54">
        <v>27.9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44695</v>
      </c>
      <c r="D20" s="54">
        <v>27.8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44696</v>
      </c>
      <c r="D21" s="54">
        <v>31.3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44697</v>
      </c>
      <c r="D22" s="54">
        <v>25.16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44698</v>
      </c>
      <c r="D23" s="54">
        <v>26.12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44699</v>
      </c>
      <c r="D24" s="54">
        <v>22.79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44700</v>
      </c>
      <c r="D25" s="54">
        <v>20.149999999999999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44701</v>
      </c>
      <c r="D26" s="54">
        <v>21.1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44702</v>
      </c>
      <c r="D27" s="54">
        <v>25.38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44703</v>
      </c>
      <c r="D28" s="54">
        <v>28.3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44704</v>
      </c>
      <c r="D29" s="54">
        <v>57.99</v>
      </c>
      <c r="E29" s="17">
        <f t="shared" si="0"/>
        <v>1.1597999999999999</v>
      </c>
    </row>
    <row r="30" spans="1:5" x14ac:dyDescent="0.2">
      <c r="A30" s="16" t="s">
        <v>6</v>
      </c>
      <c r="B30" s="2" t="s">
        <v>6</v>
      </c>
      <c r="C30" s="3">
        <f t="shared" si="1"/>
        <v>44705</v>
      </c>
      <c r="D30" s="54">
        <v>44.03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44706</v>
      </c>
      <c r="D31" s="54">
        <v>17.829999999999998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44707</v>
      </c>
      <c r="D32" s="54">
        <v>25.94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44708</v>
      </c>
      <c r="D33" s="54">
        <v>35.36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44709</v>
      </c>
      <c r="D34" s="54">
        <v>29.34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44710</v>
      </c>
      <c r="D35" s="54">
        <v>20.02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44711</v>
      </c>
      <c r="D36" s="54">
        <v>51.17</v>
      </c>
      <c r="E36" s="17">
        <f t="shared" si="0"/>
        <v>1.0234000000000001</v>
      </c>
    </row>
    <row r="37" spans="1:5" x14ac:dyDescent="0.2">
      <c r="A37" s="16" t="s">
        <v>6</v>
      </c>
      <c r="B37" s="2" t="s">
        <v>6</v>
      </c>
      <c r="C37" s="3">
        <f t="shared" si="1"/>
        <v>44712</v>
      </c>
      <c r="D37" s="54">
        <v>29.26</v>
      </c>
      <c r="E37" s="17" t="str">
        <f t="shared" si="0"/>
        <v>-</v>
      </c>
    </row>
    <row r="38" spans="1:5" x14ac:dyDescent="0.2">
      <c r="A38" s="66" t="s">
        <v>7</v>
      </c>
      <c r="B38" s="67"/>
      <c r="C38" s="67"/>
      <c r="D38" s="68"/>
      <c r="E38" s="18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18">
        <f>'M4'!E38+'M5'!E38</f>
        <v>151</v>
      </c>
    </row>
    <row r="40" spans="1:5" x14ac:dyDescent="0.2">
      <c r="A40" s="66" t="s">
        <v>9</v>
      </c>
      <c r="B40" s="67"/>
      <c r="C40" s="67"/>
      <c r="D40" s="68"/>
      <c r="E40" s="18">
        <f>COUNT(E7:E37)</f>
        <v>2</v>
      </c>
    </row>
    <row r="41" spans="1:5" x14ac:dyDescent="0.2">
      <c r="A41" s="66" t="s">
        <v>10</v>
      </c>
      <c r="B41" s="67"/>
      <c r="C41" s="67"/>
      <c r="D41" s="68"/>
      <c r="E41" s="18">
        <f>'M4'!E40+'M5'!E40</f>
        <v>6</v>
      </c>
    </row>
    <row r="42" spans="1:5" x14ac:dyDescent="0.2">
      <c r="A42" s="66" t="s">
        <v>11</v>
      </c>
      <c r="B42" s="67"/>
      <c r="C42" s="67"/>
      <c r="D42" s="68"/>
      <c r="E42" s="19">
        <f>AVERAGE(D7:D37)</f>
        <v>26.011612903225807</v>
      </c>
    </row>
    <row r="43" spans="1:5" ht="13.5" thickBot="1" x14ac:dyDescent="0.25">
      <c r="A43" s="69" t="s">
        <v>12</v>
      </c>
      <c r="B43" s="70"/>
      <c r="C43" s="70"/>
      <c r="D43" s="71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24" sqref="D24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44713</v>
      </c>
      <c r="D7" s="54">
        <v>23.79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44714</v>
      </c>
      <c r="D8" s="54">
        <v>35.200000000000003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44715</v>
      </c>
      <c r="D9" s="54">
        <v>29.52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44716</v>
      </c>
      <c r="D10" s="54">
        <v>23.63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44717</v>
      </c>
      <c r="D11" s="54">
        <v>21.5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44718</v>
      </c>
      <c r="D12" s="54">
        <v>19.34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44719</v>
      </c>
      <c r="D13" s="54">
        <v>16.72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44720</v>
      </c>
      <c r="D14" s="54">
        <v>16.489999999999998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44721</v>
      </c>
      <c r="D15" s="54">
        <v>16.96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44722</v>
      </c>
      <c r="D16" s="54">
        <v>18.649999999999999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44723</v>
      </c>
      <c r="D17" s="54">
        <v>19.21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44724</v>
      </c>
      <c r="D18" s="54">
        <v>15.45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44725</v>
      </c>
      <c r="D19" s="54">
        <v>22.09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44726</v>
      </c>
      <c r="D20" s="54">
        <v>27.9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44727</v>
      </c>
      <c r="D21" s="54">
        <v>16.88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44728</v>
      </c>
      <c r="D22" s="54">
        <v>14.73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44729</v>
      </c>
      <c r="D23" s="54">
        <v>15.05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44730</v>
      </c>
      <c r="D24" s="54">
        <v>18.57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44731</v>
      </c>
      <c r="D25" s="54">
        <v>16.5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44732</v>
      </c>
      <c r="D26" s="54">
        <v>17.100000000000001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44733</v>
      </c>
      <c r="D27" s="54">
        <v>19.46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44734</v>
      </c>
      <c r="D28" s="54">
        <v>21.34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44735</v>
      </c>
      <c r="D29" s="54">
        <v>16.11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44736</v>
      </c>
      <c r="D30" s="54">
        <v>20.9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44737</v>
      </c>
      <c r="D31" s="54">
        <v>22.39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44738</v>
      </c>
      <c r="D32" s="54">
        <v>14.86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44739</v>
      </c>
      <c r="D33" s="54">
        <v>19.53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44740</v>
      </c>
      <c r="D34" s="54">
        <v>21.82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44741</v>
      </c>
      <c r="D35" s="54">
        <v>20.75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44742</v>
      </c>
      <c r="D36" s="54">
        <v>20.45</v>
      </c>
      <c r="E36" s="17" t="str">
        <f t="shared" si="0"/>
        <v>-</v>
      </c>
    </row>
    <row r="37" spans="1:5" x14ac:dyDescent="0.2">
      <c r="A37" s="66" t="s">
        <v>7</v>
      </c>
      <c r="B37" s="67"/>
      <c r="C37" s="67"/>
      <c r="D37" s="68"/>
      <c r="E37" s="18">
        <f>COUNT(D7:D36)</f>
        <v>30</v>
      </c>
    </row>
    <row r="38" spans="1:5" x14ac:dyDescent="0.2">
      <c r="A38" s="66" t="s">
        <v>8</v>
      </c>
      <c r="B38" s="67"/>
      <c r="C38" s="67"/>
      <c r="D38" s="68"/>
      <c r="E38" s="18">
        <f>'M5'!E39+'M6'!E37</f>
        <v>181</v>
      </c>
    </row>
    <row r="39" spans="1:5" x14ac:dyDescent="0.2">
      <c r="A39" s="66" t="s">
        <v>9</v>
      </c>
      <c r="B39" s="67"/>
      <c r="C39" s="67"/>
      <c r="D39" s="68"/>
      <c r="E39" s="18">
        <f>COUNT(E7:E36)</f>
        <v>0</v>
      </c>
    </row>
    <row r="40" spans="1:5" x14ac:dyDescent="0.2">
      <c r="A40" s="66" t="s">
        <v>10</v>
      </c>
      <c r="B40" s="67"/>
      <c r="C40" s="67"/>
      <c r="D40" s="68"/>
      <c r="E40" s="18">
        <f>'M5'!E41+'M6'!E39</f>
        <v>6</v>
      </c>
    </row>
    <row r="41" spans="1:5" x14ac:dyDescent="0.2">
      <c r="A41" s="66" t="s">
        <v>11</v>
      </c>
      <c r="B41" s="67"/>
      <c r="C41" s="67"/>
      <c r="D41" s="68"/>
      <c r="E41" s="19">
        <f>AVERAGE(D7:D36)</f>
        <v>20.096333333333334</v>
      </c>
    </row>
    <row r="42" spans="1:5" ht="13.5" thickBot="1" x14ac:dyDescent="0.25">
      <c r="A42" s="69" t="s">
        <v>12</v>
      </c>
      <c r="B42" s="70"/>
      <c r="C42" s="70"/>
      <c r="D42" s="71"/>
      <c r="E42" s="20">
        <f>(E37/30)*100</f>
        <v>100</v>
      </c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K21" sqref="K21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44743</v>
      </c>
      <c r="D7" s="54">
        <v>20.72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44744</v>
      </c>
      <c r="D8" s="54">
        <v>22.48</v>
      </c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44745</v>
      </c>
      <c r="D9" s="54">
        <v>21.85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44746</v>
      </c>
      <c r="D10" s="54">
        <v>17.989999999999998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44747</v>
      </c>
      <c r="D11" s="54">
        <v>18.32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44748</v>
      </c>
      <c r="D12" s="54">
        <v>21.51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44749</v>
      </c>
      <c r="D13" s="54">
        <v>20.149999999999999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44750</v>
      </c>
      <c r="D14" s="54">
        <v>13.2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44751</v>
      </c>
      <c r="D15" s="54">
        <v>18.57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44752</v>
      </c>
      <c r="D16" s="54">
        <v>18.57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44753</v>
      </c>
      <c r="D17" s="54">
        <v>17.16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44754</v>
      </c>
      <c r="D18" s="54">
        <v>17.350000000000001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44755</v>
      </c>
      <c r="D19" s="54">
        <v>17.52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44756</v>
      </c>
      <c r="D20" s="54">
        <v>18.14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44757</v>
      </c>
      <c r="D21" s="54">
        <v>16.489999999999998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44758</v>
      </c>
      <c r="D22" s="54">
        <v>15.66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44759</v>
      </c>
      <c r="D23" s="54">
        <v>16.97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44760</v>
      </c>
      <c r="D24" s="54">
        <v>14.55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44761</v>
      </c>
      <c r="D25" s="54">
        <v>13.1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44762</v>
      </c>
      <c r="D26" s="54">
        <v>15.02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44763</v>
      </c>
      <c r="D27" s="54">
        <v>21.79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44764</v>
      </c>
      <c r="D28" s="54">
        <v>19.73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44765</v>
      </c>
      <c r="D29" s="54">
        <v>21.61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44766</v>
      </c>
      <c r="D30" s="54">
        <v>19.579999999999998</v>
      </c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44767</v>
      </c>
      <c r="D31" s="54">
        <v>20.02</v>
      </c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44768</v>
      </c>
      <c r="D32" s="54">
        <v>20.27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44769</v>
      </c>
      <c r="D33" s="54">
        <v>18.97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44770</v>
      </c>
      <c r="D34" s="54">
        <v>14.84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44771</v>
      </c>
      <c r="D35" s="54">
        <v>16.63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44772</v>
      </c>
      <c r="D36" s="54">
        <v>24.13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44773</v>
      </c>
      <c r="D37" s="54">
        <v>25.83</v>
      </c>
      <c r="E37" s="17" t="str">
        <f t="shared" si="1"/>
        <v>-</v>
      </c>
    </row>
    <row r="38" spans="1:5" x14ac:dyDescent="0.2">
      <c r="A38" s="66" t="s">
        <v>7</v>
      </c>
      <c r="B38" s="67"/>
      <c r="C38" s="67"/>
      <c r="D38" s="68"/>
      <c r="E38" s="18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18">
        <f>'M6'!E38+'M7'!E38</f>
        <v>212</v>
      </c>
    </row>
    <row r="40" spans="1:5" x14ac:dyDescent="0.2">
      <c r="A40" s="66" t="s">
        <v>9</v>
      </c>
      <c r="B40" s="67"/>
      <c r="C40" s="67"/>
      <c r="D40" s="68"/>
      <c r="E40" s="18">
        <f>COUNT(E7:E37)</f>
        <v>0</v>
      </c>
    </row>
    <row r="41" spans="1:5" x14ac:dyDescent="0.2">
      <c r="A41" s="66" t="s">
        <v>10</v>
      </c>
      <c r="B41" s="67"/>
      <c r="C41" s="67"/>
      <c r="D41" s="68"/>
      <c r="E41" s="18">
        <f>'M6'!E40+'M7'!E40</f>
        <v>6</v>
      </c>
    </row>
    <row r="42" spans="1:5" x14ac:dyDescent="0.2">
      <c r="A42" s="66" t="s">
        <v>11</v>
      </c>
      <c r="B42" s="67"/>
      <c r="C42" s="67"/>
      <c r="D42" s="68"/>
      <c r="E42" s="19">
        <f>AVERAGE(D7:D37)</f>
        <v>18.668387096774193</v>
      </c>
    </row>
    <row r="43" spans="1:5" ht="13.5" thickBot="1" x14ac:dyDescent="0.25">
      <c r="A43" s="69" t="s">
        <v>12</v>
      </c>
      <c r="B43" s="70"/>
      <c r="C43" s="70"/>
      <c r="D43" s="71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G15" sqref="G15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52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44774</v>
      </c>
      <c r="D7" s="54">
        <v>19.059999999999999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44775</v>
      </c>
      <c r="D8" s="54">
        <v>17.010000000000002</v>
      </c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44776</v>
      </c>
      <c r="D9" s="54">
        <v>17.32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44777</v>
      </c>
      <c r="D10" s="54">
        <v>15.72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44778</v>
      </c>
      <c r="D11" s="54">
        <v>20.49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44779</v>
      </c>
      <c r="D12" s="54">
        <v>22.69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23">
        <f t="shared" si="0"/>
        <v>44780</v>
      </c>
      <c r="D13" s="54">
        <v>20.12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23">
        <f t="shared" si="0"/>
        <v>44781</v>
      </c>
      <c r="D14" s="54">
        <v>19.579999999999998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23">
        <f t="shared" si="0"/>
        <v>44782</v>
      </c>
      <c r="D15" s="54">
        <v>22.08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44783</v>
      </c>
      <c r="D16" s="54">
        <v>24.11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44784</v>
      </c>
      <c r="D17" s="54">
        <v>17.77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23">
        <f t="shared" si="0"/>
        <v>44785</v>
      </c>
      <c r="D18" s="54">
        <v>21.31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44786</v>
      </c>
      <c r="D19" s="54">
        <v>26.8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44787</v>
      </c>
      <c r="D20" s="54">
        <v>26.02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44788</v>
      </c>
      <c r="D21" s="54">
        <v>21.19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44789</v>
      </c>
      <c r="D22" s="54">
        <v>26.57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44790</v>
      </c>
      <c r="D23" s="54">
        <v>27.62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44791</v>
      </c>
      <c r="D24" s="54">
        <v>23.95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23">
        <f t="shared" si="0"/>
        <v>44792</v>
      </c>
      <c r="D25" s="54">
        <v>28.46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44793</v>
      </c>
      <c r="D26" s="54">
        <v>35.869999999999997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44794</v>
      </c>
      <c r="D27" s="54">
        <v>24.47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44795</v>
      </c>
      <c r="D28" s="54">
        <v>20.63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44796</v>
      </c>
      <c r="D29" s="54">
        <v>26.52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44797</v>
      </c>
      <c r="D30" s="54">
        <v>57.12</v>
      </c>
      <c r="E30" s="17">
        <f t="shared" si="1"/>
        <v>1.1423999999999999</v>
      </c>
    </row>
    <row r="31" spans="1:5" x14ac:dyDescent="0.2">
      <c r="A31" s="16" t="s">
        <v>6</v>
      </c>
      <c r="B31" s="2" t="s">
        <v>6</v>
      </c>
      <c r="C31" s="23">
        <f t="shared" si="0"/>
        <v>44798</v>
      </c>
      <c r="D31" s="54">
        <v>60.09</v>
      </c>
      <c r="E31" s="17">
        <f t="shared" si="1"/>
        <v>1.2018</v>
      </c>
    </row>
    <row r="32" spans="1:5" x14ac:dyDescent="0.2">
      <c r="A32" s="16" t="s">
        <v>6</v>
      </c>
      <c r="B32" s="2" t="s">
        <v>6</v>
      </c>
      <c r="C32" s="23">
        <f t="shared" si="0"/>
        <v>44799</v>
      </c>
      <c r="D32" s="54">
        <v>37.04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44800</v>
      </c>
      <c r="D33" s="54">
        <v>56.49</v>
      </c>
      <c r="E33" s="17">
        <f t="shared" si="1"/>
        <v>1.1298000000000001</v>
      </c>
    </row>
    <row r="34" spans="1:5" x14ac:dyDescent="0.2">
      <c r="A34" s="16" t="s">
        <v>6</v>
      </c>
      <c r="B34" s="2" t="s">
        <v>6</v>
      </c>
      <c r="C34" s="23">
        <f t="shared" si="0"/>
        <v>44801</v>
      </c>
      <c r="D34" s="54">
        <v>59.6</v>
      </c>
      <c r="E34" s="17">
        <f t="shared" si="1"/>
        <v>1.1919999999999999</v>
      </c>
    </row>
    <row r="35" spans="1:5" x14ac:dyDescent="0.2">
      <c r="A35" s="16" t="s">
        <v>6</v>
      </c>
      <c r="B35" s="2" t="s">
        <v>6</v>
      </c>
      <c r="C35" s="23">
        <f t="shared" si="0"/>
        <v>44802</v>
      </c>
      <c r="D35" s="54">
        <v>42.55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44803</v>
      </c>
      <c r="D36" s="54">
        <v>40.82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44804</v>
      </c>
      <c r="D37" s="54">
        <v>38.08</v>
      </c>
      <c r="E37" s="17" t="str">
        <f t="shared" si="1"/>
        <v>-</v>
      </c>
    </row>
    <row r="38" spans="1:5" x14ac:dyDescent="0.2">
      <c r="A38" s="66" t="s">
        <v>7</v>
      </c>
      <c r="B38" s="67"/>
      <c r="C38" s="67"/>
      <c r="D38" s="73"/>
      <c r="E38" s="18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18">
        <f>'M7'!E39+'M8'!E38</f>
        <v>243</v>
      </c>
    </row>
    <row r="40" spans="1:5" x14ac:dyDescent="0.2">
      <c r="A40" s="66" t="s">
        <v>9</v>
      </c>
      <c r="B40" s="67"/>
      <c r="C40" s="67"/>
      <c r="D40" s="68"/>
      <c r="E40" s="18">
        <f>COUNT(E7:E37)</f>
        <v>4</v>
      </c>
    </row>
    <row r="41" spans="1:5" x14ac:dyDescent="0.2">
      <c r="A41" s="66" t="s">
        <v>10</v>
      </c>
      <c r="B41" s="67"/>
      <c r="C41" s="67"/>
      <c r="D41" s="68"/>
      <c r="E41" s="18">
        <f>'M7'!E41+'M8'!E40</f>
        <v>10</v>
      </c>
    </row>
    <row r="42" spans="1:5" x14ac:dyDescent="0.2">
      <c r="A42" s="66" t="s">
        <v>11</v>
      </c>
      <c r="B42" s="67"/>
      <c r="C42" s="67"/>
      <c r="D42" s="68"/>
      <c r="E42" s="19">
        <f>AVERAGE(D7:D37)</f>
        <v>29.585483870967742</v>
      </c>
    </row>
    <row r="43" spans="1:5" ht="13.5" thickBot="1" x14ac:dyDescent="0.25">
      <c r="A43" s="69" t="s">
        <v>12</v>
      </c>
      <c r="B43" s="70"/>
      <c r="C43" s="70"/>
      <c r="D43" s="71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I18" sqref="I18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57" t="s">
        <v>14</v>
      </c>
      <c r="B1" s="57"/>
      <c r="C1" s="57"/>
      <c r="D1" s="57"/>
      <c r="E1" s="57"/>
    </row>
    <row r="2" spans="1:5" ht="13.5" thickBot="1" x14ac:dyDescent="0.25">
      <c r="A2" s="59"/>
      <c r="B2" s="72"/>
      <c r="C2" s="72"/>
      <c r="D2" s="72"/>
      <c r="E2" s="72"/>
    </row>
    <row r="3" spans="1:5" ht="25.5" x14ac:dyDescent="0.2">
      <c r="A3" s="60" t="s">
        <v>0</v>
      </c>
      <c r="B3" s="60" t="s">
        <v>1</v>
      </c>
      <c r="C3" s="60" t="s">
        <v>2</v>
      </c>
      <c r="D3" s="39" t="s">
        <v>3</v>
      </c>
      <c r="E3" s="39" t="s">
        <v>4</v>
      </c>
    </row>
    <row r="4" spans="1:5" ht="25.5" x14ac:dyDescent="0.2">
      <c r="A4" s="61"/>
      <c r="B4" s="61"/>
      <c r="C4" s="61"/>
      <c r="D4" s="44" t="s">
        <v>17</v>
      </c>
      <c r="E4" s="1" t="s">
        <v>5</v>
      </c>
    </row>
    <row r="5" spans="1:5" ht="15" thickBot="1" x14ac:dyDescent="0.25">
      <c r="A5" s="62"/>
      <c r="B5" s="62"/>
      <c r="C5" s="6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44805</v>
      </c>
      <c r="D7" s="54">
        <v>29.05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44806</v>
      </c>
      <c r="D8" s="54">
        <v>19.7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44807</v>
      </c>
      <c r="D9" s="54">
        <v>16.559999999999999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44808</v>
      </c>
      <c r="D10" s="54">
        <v>13.51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44809</v>
      </c>
      <c r="D11" s="54">
        <v>16.16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44810</v>
      </c>
      <c r="D12" s="54">
        <v>14.53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44811</v>
      </c>
      <c r="D13" s="54">
        <v>14.95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44812</v>
      </c>
      <c r="D14" s="54">
        <v>17.190000000000001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44813</v>
      </c>
      <c r="D15" s="54">
        <v>15.3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44814</v>
      </c>
      <c r="D16" s="54">
        <v>15.3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44815</v>
      </c>
      <c r="D17" s="54">
        <v>12.68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44816</v>
      </c>
      <c r="D18" s="54">
        <v>10.88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44817</v>
      </c>
      <c r="D19" s="54">
        <v>17.260000000000002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44818</v>
      </c>
      <c r="D20" s="54">
        <v>22.77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44819</v>
      </c>
      <c r="D21" s="54">
        <v>29.17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44820</v>
      </c>
      <c r="D22" s="54">
        <v>31.38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44821</v>
      </c>
      <c r="D23" s="54">
        <v>31.18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44822</v>
      </c>
      <c r="D24" s="54">
        <v>16.07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44823</v>
      </c>
      <c r="D25" s="54">
        <v>13.56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44824</v>
      </c>
      <c r="D26" s="54">
        <v>11.21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44825</v>
      </c>
      <c r="D27" s="54">
        <v>10.49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44826</v>
      </c>
      <c r="D28" s="54">
        <v>10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44827</v>
      </c>
      <c r="D29" s="54">
        <v>11.29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44828</v>
      </c>
      <c r="D30" s="54">
        <v>13.16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44829</v>
      </c>
      <c r="D31" s="54">
        <v>20.27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44830</v>
      </c>
      <c r="D32" s="54">
        <v>26.27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44831</v>
      </c>
      <c r="D33" s="54">
        <v>24.78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44832</v>
      </c>
      <c r="D34" s="54">
        <v>21.21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44833</v>
      </c>
      <c r="D35" s="54">
        <v>19.760000000000002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44834</v>
      </c>
      <c r="D36" s="54">
        <v>19.059999999999999</v>
      </c>
      <c r="E36" s="17" t="str">
        <f t="shared" si="0"/>
        <v>-</v>
      </c>
    </row>
    <row r="37" spans="1:5" x14ac:dyDescent="0.2">
      <c r="A37" s="66" t="s">
        <v>7</v>
      </c>
      <c r="B37" s="67"/>
      <c r="C37" s="67"/>
      <c r="D37" s="68"/>
      <c r="E37" s="18">
        <f>COUNT(D7:D36)</f>
        <v>30</v>
      </c>
    </row>
    <row r="38" spans="1:5" x14ac:dyDescent="0.2">
      <c r="A38" s="66" t="s">
        <v>8</v>
      </c>
      <c r="B38" s="67"/>
      <c r="C38" s="67"/>
      <c r="D38" s="68"/>
      <c r="E38" s="18">
        <f>'M8'!E39+'M9'!E37</f>
        <v>273</v>
      </c>
    </row>
    <row r="39" spans="1:5" x14ac:dyDescent="0.2">
      <c r="A39" s="66" t="s">
        <v>9</v>
      </c>
      <c r="B39" s="67"/>
      <c r="C39" s="67"/>
      <c r="D39" s="68"/>
      <c r="E39" s="18">
        <f>COUNT(E7:E36)</f>
        <v>0</v>
      </c>
    </row>
    <row r="40" spans="1:5" x14ac:dyDescent="0.2">
      <c r="A40" s="66" t="s">
        <v>10</v>
      </c>
      <c r="B40" s="67"/>
      <c r="C40" s="67"/>
      <c r="D40" s="68"/>
      <c r="E40" s="18">
        <f>'M8'!E41+'M9'!E39</f>
        <v>10</v>
      </c>
    </row>
    <row r="41" spans="1:5" x14ac:dyDescent="0.2">
      <c r="A41" s="66" t="s">
        <v>11</v>
      </c>
      <c r="B41" s="67"/>
      <c r="C41" s="67"/>
      <c r="D41" s="68"/>
      <c r="E41" s="19">
        <f>AVERAGE(D7:D36)</f>
        <v>18.15666666666667</v>
      </c>
    </row>
    <row r="42" spans="1:5" ht="13.5" thickBot="1" x14ac:dyDescent="0.25">
      <c r="A42" s="69" t="s">
        <v>12</v>
      </c>
      <c r="B42" s="70"/>
      <c r="C42" s="70"/>
      <c r="D42" s="71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2023-01-03T07:54:14Z</dcterms:modified>
</cp:coreProperties>
</file>